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H:\Новая папка\"/>
    </mc:Choice>
  </mc:AlternateContent>
  <xr:revisionPtr revIDLastSave="0" documentId="13_ncr:1_{337FA399-C2D8-4111-A2F7-B7AE739AA7A2}" xr6:coauthVersionLast="45" xr6:coauthVersionMax="45" xr10:uidLastSave="{00000000-0000-0000-0000-000000000000}"/>
  <bookViews>
    <workbookView xWindow="-120" yWindow="-120" windowWidth="25440" windowHeight="15390" xr2:uid="{00000000-000D-0000-FFFF-FFFF00000000}"/>
  </bookViews>
  <sheets>
    <sheet name="Лист1" sheetId="1" r:id="rId1"/>
    <sheet name="Лист2" sheetId="2" r:id="rId2"/>
    <sheet name="Лист4" sheetId="4" r:id="rId3"/>
    <sheet name="Лист3" sheetId="3" r:id="rId4"/>
  </sheets>
  <definedNames>
    <definedName name="_xlnm.Print_Area" localSheetId="0">Лист1!$A$1:$G$34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1" i="1" l="1"/>
  <c r="A12" i="1" s="1"/>
  <c r="A13" i="1" s="1"/>
  <c r="A14" i="1" s="1"/>
  <c r="A15" i="1" s="1"/>
  <c r="A16" i="1" s="1"/>
  <c r="A18" i="1" s="1"/>
  <c r="A20" i="1" s="1"/>
  <c r="A21" i="1" l="1"/>
  <c r="A22" i="1" s="1"/>
  <c r="A23" i="1" s="1"/>
  <c r="A24" i="1" s="1"/>
  <c r="A25" i="1" s="1"/>
  <c r="A26" i="1" s="1"/>
  <c r="A28" i="1" s="1"/>
  <c r="F8" i="2"/>
  <c r="C8" i="2"/>
  <c r="F7" i="2"/>
  <c r="G7" i="2" s="1"/>
  <c r="C7" i="2"/>
  <c r="F6" i="2"/>
  <c r="C6" i="2"/>
  <c r="F5" i="2"/>
  <c r="G5" i="2" s="1"/>
  <c r="C5" i="2"/>
  <c r="F4" i="2"/>
  <c r="C4" i="2"/>
  <c r="F3" i="2"/>
  <c r="C3" i="2"/>
  <c r="F2" i="2"/>
  <c r="C2" i="2"/>
  <c r="J1" i="2"/>
  <c r="I1" i="2"/>
  <c r="A29" i="1" l="1"/>
  <c r="A30" i="1" s="1"/>
  <c r="A31" i="1" s="1"/>
  <c r="A32" i="1" s="1"/>
  <c r="A33" i="1" s="1"/>
  <c r="A34" i="1" s="1"/>
  <c r="I5" i="2"/>
  <c r="J8" i="2"/>
  <c r="D5" i="2"/>
  <c r="G3" i="2"/>
  <c r="J3" i="2" s="1"/>
  <c r="J5" i="2"/>
  <c r="J7" i="2"/>
  <c r="D3" i="2"/>
  <c r="I3" i="2" s="1"/>
  <c r="D2" i="2"/>
  <c r="I2" i="2" s="1"/>
  <c r="D4" i="2"/>
  <c r="I4" i="2" s="1"/>
  <c r="D6" i="2"/>
  <c r="I6" i="2" s="1"/>
  <c r="D8" i="2"/>
  <c r="I8" i="2" s="1"/>
  <c r="D7" i="2"/>
  <c r="I7" i="2" s="1"/>
  <c r="G2" i="2"/>
  <c r="J2" i="2" s="1"/>
  <c r="G6" i="2"/>
  <c r="J6" i="2" s="1"/>
  <c r="G4" i="2"/>
  <c r="J4" i="2" s="1"/>
  <c r="G8" i="2"/>
  <c r="K11" i="1" l="1"/>
</calcChain>
</file>

<file path=xl/sharedStrings.xml><?xml version="1.0" encoding="utf-8"?>
<sst xmlns="http://schemas.openxmlformats.org/spreadsheetml/2006/main" count="86" uniqueCount="79">
  <si>
    <t>Снятие и установка одного колеса</t>
  </si>
  <si>
    <t xml:space="preserve">Демонтаж шины </t>
  </si>
  <si>
    <t>Монтаж шины</t>
  </si>
  <si>
    <t>Общая сотоимост работ (за четыре колеса)</t>
  </si>
  <si>
    <t>Замена вентиля</t>
  </si>
  <si>
    <t>Замена золотника</t>
  </si>
  <si>
    <t>Ремонт камеры латкой</t>
  </si>
  <si>
    <t>Ремонт шины жгутом</t>
  </si>
  <si>
    <t>Ремонт шины грибком</t>
  </si>
  <si>
    <t xml:space="preserve">Ремонт шины заплаткой </t>
  </si>
  <si>
    <t>Раскатка/ Правка диска</t>
  </si>
  <si>
    <t>Груз балансировочный</t>
  </si>
  <si>
    <t>Накачка (установка давления)</t>
  </si>
  <si>
    <t>Снятие и установка шины с технологией Run Flat</t>
  </si>
  <si>
    <t>Раскатка стального диска</t>
  </si>
  <si>
    <t>Балансировка колеса (без стоимости грузов)</t>
  </si>
  <si>
    <t>Стоимость грузов (стоимость зависит от количества грузов, 
необходимых для балансировки шин)</t>
  </si>
  <si>
    <t>Проверка балансировки колеса</t>
  </si>
  <si>
    <t>Подкачка колеса / проверка давления</t>
  </si>
  <si>
    <t>Проверка геометрии диска</t>
  </si>
  <si>
    <t>Замена вентиля (без стоимости вентиля)</t>
  </si>
  <si>
    <t>Снятие и установка шины с технологией Run Flat и шины типа С</t>
  </si>
  <si>
    <t>Ремонт одного повреждения бескамерной шины 
(без стоимости латок)</t>
  </si>
  <si>
    <t>Снятие и установка камеры</t>
  </si>
  <si>
    <t>Ремонт камеры шины автомобиля (одно повреждение)</t>
  </si>
  <si>
    <t>Ремонт одного сложного повреждения с вулканизацией
 (без стоимости латок)</t>
  </si>
  <si>
    <t>Установка колпачка пластик/хром (без учета материалов)</t>
  </si>
  <si>
    <t>Демонтаж/монтаж шины RUNFLAT</t>
  </si>
  <si>
    <t>Замена вентиля (без учета материалов)</t>
  </si>
  <si>
    <t>Замена ниппеля (без учета материалов)</t>
  </si>
  <si>
    <t>Ремонт бескамерной шины (без учета материалов)</t>
  </si>
  <si>
    <t>Ремонт камеры (без учета материалов)</t>
  </si>
  <si>
    <t>Ремонт прокола камеры</t>
  </si>
  <si>
    <t>Замена вентиля камеры</t>
  </si>
  <si>
    <t>Ремонт бокового пореза шины</t>
  </si>
  <si>
    <t>Сварка литого диска</t>
  </si>
  <si>
    <t>Правка литого диска</t>
  </si>
  <si>
    <t>Наименование работ</t>
  </si>
  <si>
    <t xml:space="preserve">Утверждаю </t>
  </si>
  <si>
    <t xml:space="preserve">                                          _____________________И.А.Тихенко</t>
  </si>
  <si>
    <t xml:space="preserve">ПРЕЙСКУРАНТ  </t>
  </si>
  <si>
    <t>работ по шиномонтажу</t>
  </si>
  <si>
    <t>Цена с НДС</t>
  </si>
  <si>
    <r>
      <t>Общая стоимость работ (</t>
    </r>
    <r>
      <rPr>
        <sz val="12"/>
        <color theme="1"/>
        <rFont val="Times New Roman"/>
        <family val="1"/>
        <charset val="204"/>
      </rPr>
      <t>за одно колесо</t>
    </r>
    <r>
      <rPr>
        <sz val="14"/>
        <color theme="1"/>
        <rFont val="Times New Roman"/>
        <family val="1"/>
        <charset val="204"/>
      </rPr>
      <t>)</t>
    </r>
  </si>
  <si>
    <t>Резина С</t>
  </si>
  <si>
    <t>Установка стяжки пластиковой на колпак диска</t>
  </si>
  <si>
    <t>Установка вентиля бескамерного</t>
  </si>
  <si>
    <t>Проверка, установка камеры</t>
  </si>
  <si>
    <r>
      <t xml:space="preserve">Проклейка, зачистка диска </t>
    </r>
    <r>
      <rPr>
        <sz val="12"/>
        <color theme="1"/>
        <rFont val="Times New Roman"/>
        <family val="1"/>
        <charset val="204"/>
      </rPr>
      <t>(при потере герметичности колеса)</t>
    </r>
  </si>
  <si>
    <t>Смазка ступицы одного колеса медной смазкой</t>
  </si>
  <si>
    <t>Правка штампованного диска (деформация до 5 мм)</t>
  </si>
  <si>
    <t>Правка штампованного диска (деформация свыше 5 до 10 мм)</t>
  </si>
  <si>
    <t>Правка штампованного диска (деформация свыше 10 мм)</t>
  </si>
  <si>
    <t>Правка литого диска (деформация до 5 мм)</t>
  </si>
  <si>
    <t>Правка литого диска (деформация свыше 5 до 10 мм)</t>
  </si>
  <si>
    <t>Правка литого диска (деформация свыше 10 мм)</t>
  </si>
  <si>
    <t>Правка диска литого, штампованного</t>
  </si>
  <si>
    <t>Накачка, проверка давления одного колеса</t>
  </si>
  <si>
    <t xml:space="preserve">Ремонт повреждения камеры  до 5 мм </t>
  </si>
  <si>
    <t xml:space="preserve">Ремонт повреждения камеры свыше 5 мм </t>
  </si>
  <si>
    <t>Установка колышка</t>
  </si>
  <si>
    <t>Комплекс шиномонтажа 4-х колес  
(снятие и установка колес + замена шины с балансировкой, проверкой давления)</t>
  </si>
  <si>
    <t>R13-R15</t>
  </si>
  <si>
    <t>R16</t>
  </si>
  <si>
    <t>R17-R18</t>
  </si>
  <si>
    <t>R19-R21</t>
  </si>
  <si>
    <t>№</t>
  </si>
  <si>
    <t>Ремонт повреждения бескамерной шины до 3 мм пластырем</t>
  </si>
  <si>
    <t>Ремонт повреждения бескамерной шины                 свыше 3 мм до 10 мм пластырем</t>
  </si>
  <si>
    <t xml:space="preserve">Ремонт шин, камер </t>
  </si>
  <si>
    <t>Балансировка одного колеса</t>
  </si>
  <si>
    <r>
      <t>Балансировка колеса в комплексе (</t>
    </r>
    <r>
      <rPr>
        <sz val="12"/>
        <color theme="1"/>
        <rFont val="Times New Roman"/>
        <family val="1"/>
        <charset val="204"/>
      </rPr>
      <t>включая грузы)</t>
    </r>
  </si>
  <si>
    <t>Комплекс шиномонтажа одного колеса  
(снятие и установка колес + замена шины с балансировкой, проверкой давления), в т.ч.</t>
  </si>
  <si>
    <t xml:space="preserve">Ремонт повреждения бескамерной шины 7 мм грибком </t>
  </si>
  <si>
    <t xml:space="preserve"> "  23  "  апреля    2026 года</t>
  </si>
  <si>
    <t xml:space="preserve">Ремонт бескамерной шины (без снятия и установки колеса, без демонтажа и монтажа шины) </t>
  </si>
  <si>
    <t>Установка переходника на спарку</t>
  </si>
  <si>
    <t xml:space="preserve">Ремонт камеры (без снятия и установки колеса, без демонтажа и монтажа шины, без снятия и установки камеры)  </t>
  </si>
  <si>
    <t xml:space="preserve">                                      Директор  РУП "Витебский ЦСМС"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</si>
</sst>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name val="Arial"/>
      <family val="2"/>
      <charset val="204"/>
    </font>
    <font>
      <b/>
      <sz val="12"/>
      <name val="Arial Cyr"/>
      <family val="2"/>
      <charset val="204"/>
    </font>
    <font>
      <sz val="12"/>
      <name val="Arial Cyr"/>
      <family val="2"/>
      <charset val="204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b/>
      <i/>
      <sz val="14"/>
      <color theme="1"/>
      <name val="Times New Roman"/>
      <family val="1"/>
      <charset val="204"/>
    </font>
    <font>
      <sz val="13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wrapText="1"/>
    </xf>
    <xf numFmtId="0" fontId="0" fillId="0" borderId="0" xfId="0" applyAlignment="1">
      <alignment horizontal="center" wrapText="1"/>
    </xf>
    <xf numFmtId="0" fontId="2" fillId="0" borderId="0" xfId="0" applyFont="1" applyAlignment="1">
      <alignment wrapText="1"/>
    </xf>
    <xf numFmtId="0" fontId="4" fillId="0" borderId="0" xfId="0" applyFont="1"/>
    <xf numFmtId="0" fontId="1" fillId="0" borderId="1" xfId="0" applyFont="1" applyBorder="1" applyAlignment="1">
      <alignment vertical="center" wrapText="1"/>
    </xf>
    <xf numFmtId="0" fontId="3" fillId="0" borderId="0" xfId="0" applyFont="1" applyAlignment="1">
      <alignment horizontal="center"/>
    </xf>
    <xf numFmtId="4" fontId="0" fillId="0" borderId="0" xfId="0" applyNumberFormat="1" applyAlignment="1">
      <alignment vertical="center"/>
    </xf>
    <xf numFmtId="0" fontId="6" fillId="0" borderId="1" xfId="0" applyFont="1" applyBorder="1" applyAlignment="1">
      <alignment vertical="center" wrapText="1"/>
    </xf>
    <xf numFmtId="0" fontId="7" fillId="0" borderId="0" xfId="0" applyFont="1" applyAlignment="1">
      <alignment horizontal="center"/>
    </xf>
    <xf numFmtId="3" fontId="7" fillId="0" borderId="0" xfId="0" applyNumberFormat="1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7" fillId="0" borderId="0" xfId="0" applyFont="1"/>
    <xf numFmtId="0" fontId="3" fillId="0" borderId="0" xfId="0" applyFont="1"/>
    <xf numFmtId="4" fontId="5" fillId="2" borderId="1" xfId="0" applyNumberFormat="1" applyFont="1" applyFill="1" applyBorder="1" applyAlignment="1">
      <alignment horizontal="center" vertical="center"/>
    </xf>
    <xf numFmtId="4" fontId="8" fillId="0" borderId="1" xfId="0" applyNumberFormat="1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1" fillId="0" borderId="4" xfId="0" applyFont="1" applyBorder="1" applyAlignment="1">
      <alignment horizontal="right" vertical="center"/>
    </xf>
    <xf numFmtId="0" fontId="11" fillId="0" borderId="4" xfId="0" applyFont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1" fillId="0" borderId="4" xfId="0" applyFont="1" applyBorder="1" applyAlignment="1">
      <alignment wrapText="1"/>
    </xf>
    <xf numFmtId="0" fontId="9" fillId="0" borderId="2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49" fontId="13" fillId="0" borderId="0" xfId="0" applyNumberFormat="1" applyFont="1" applyAlignment="1">
      <alignment horizontal="center"/>
    </xf>
    <xf numFmtId="0" fontId="14" fillId="0" borderId="5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6" fillId="0" borderId="0" xfId="0" applyFont="1"/>
    <xf numFmtId="0" fontId="15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4" fontId="8" fillId="0" borderId="1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4"/>
  <sheetViews>
    <sheetView tabSelected="1" topLeftCell="A15" zoomScale="80" zoomScaleNormal="80" workbookViewId="0">
      <selection activeCell="H19" sqref="H19"/>
    </sheetView>
  </sheetViews>
  <sheetFormatPr defaultRowHeight="18.75" x14ac:dyDescent="0.3"/>
  <cols>
    <col min="1" max="1" width="4.42578125" style="37" customWidth="1"/>
    <col min="2" max="2" width="55.28515625" style="3" customWidth="1"/>
    <col min="3" max="7" width="10.140625" style="14" customWidth="1"/>
  </cols>
  <sheetData>
    <row r="1" spans="1:11" x14ac:dyDescent="0.3">
      <c r="A1" s="32"/>
      <c r="C1" s="11"/>
      <c r="D1" s="38" t="s">
        <v>38</v>
      </c>
      <c r="E1" s="38"/>
      <c r="F1" s="39"/>
      <c r="G1" s="39"/>
    </row>
    <row r="2" spans="1:11" ht="16.5" x14ac:dyDescent="0.25">
      <c r="A2" s="32"/>
      <c r="B2" s="4"/>
      <c r="C2" s="11"/>
      <c r="D2" s="38" t="s">
        <v>78</v>
      </c>
      <c r="E2" s="38"/>
      <c r="F2" s="39"/>
      <c r="G2" s="39"/>
    </row>
    <row r="3" spans="1:11" ht="25.15" customHeight="1" x14ac:dyDescent="0.25">
      <c r="A3" s="32"/>
      <c r="B3" s="5"/>
      <c r="C3" s="12"/>
      <c r="D3" s="38" t="s">
        <v>39</v>
      </c>
      <c r="E3" s="38"/>
      <c r="F3" s="39"/>
      <c r="G3" s="39"/>
    </row>
    <row r="4" spans="1:11" ht="15" customHeight="1" x14ac:dyDescent="0.25">
      <c r="A4" s="32"/>
      <c r="B4" s="4"/>
      <c r="C4" s="11"/>
      <c r="D4" s="40" t="s">
        <v>74</v>
      </c>
      <c r="E4" s="40"/>
      <c r="F4" s="39"/>
      <c r="G4" s="39"/>
    </row>
    <row r="5" spans="1:11" ht="15.75" x14ac:dyDescent="0.25">
      <c r="A5" s="41" t="s">
        <v>40</v>
      </c>
      <c r="B5" s="41"/>
      <c r="C5" s="41"/>
    </row>
    <row r="6" spans="1:11" s="6" customFormat="1" ht="15.75" x14ac:dyDescent="0.25">
      <c r="A6" s="41" t="s">
        <v>41</v>
      </c>
      <c r="B6" s="41"/>
      <c r="C6" s="41"/>
      <c r="D6" s="15"/>
      <c r="E6" s="15"/>
      <c r="F6" s="15"/>
      <c r="G6" s="15"/>
    </row>
    <row r="7" spans="1:11" s="6" customFormat="1" ht="10.15" customHeight="1" x14ac:dyDescent="0.25">
      <c r="A7" s="31"/>
      <c r="B7" s="8"/>
      <c r="C7" s="8"/>
      <c r="D7" s="15"/>
      <c r="E7" s="15"/>
      <c r="F7" s="15"/>
      <c r="G7" s="15"/>
    </row>
    <row r="8" spans="1:11" s="1" customFormat="1" ht="17.45" customHeight="1" x14ac:dyDescent="0.25">
      <c r="A8" s="33"/>
      <c r="B8" s="22"/>
      <c r="C8" s="23" t="s">
        <v>62</v>
      </c>
      <c r="D8" s="24" t="s">
        <v>63</v>
      </c>
      <c r="E8" s="23" t="s">
        <v>64</v>
      </c>
      <c r="F8" s="23" t="s">
        <v>65</v>
      </c>
      <c r="G8" s="23" t="s">
        <v>44</v>
      </c>
    </row>
    <row r="9" spans="1:11" s="2" customFormat="1" ht="28.9" customHeight="1" x14ac:dyDescent="0.25">
      <c r="A9" s="34" t="s">
        <v>66</v>
      </c>
      <c r="B9" s="30" t="s">
        <v>37</v>
      </c>
      <c r="C9" s="13" t="s">
        <v>42</v>
      </c>
      <c r="D9" s="13" t="s">
        <v>42</v>
      </c>
      <c r="E9" s="13" t="s">
        <v>42</v>
      </c>
      <c r="F9" s="13" t="s">
        <v>42</v>
      </c>
      <c r="G9" s="13" t="s">
        <v>42</v>
      </c>
    </row>
    <row r="10" spans="1:11" s="1" customFormat="1" ht="75" x14ac:dyDescent="0.25">
      <c r="A10" s="35">
        <v>1</v>
      </c>
      <c r="B10" s="10" t="s">
        <v>61</v>
      </c>
      <c r="C10" s="42">
        <v>50</v>
      </c>
      <c r="D10" s="42">
        <v>54</v>
      </c>
      <c r="E10" s="42">
        <v>58</v>
      </c>
      <c r="F10" s="42">
        <v>74</v>
      </c>
      <c r="G10" s="42">
        <v>66</v>
      </c>
      <c r="H10" s="9"/>
      <c r="I10" s="9"/>
    </row>
    <row r="11" spans="1:11" s="1" customFormat="1" ht="75" x14ac:dyDescent="0.25">
      <c r="A11" s="35">
        <f>A10+1</f>
        <v>2</v>
      </c>
      <c r="B11" s="10" t="s">
        <v>72</v>
      </c>
      <c r="C11" s="17">
        <v>12.5</v>
      </c>
      <c r="D11" s="17">
        <v>13.5</v>
      </c>
      <c r="E11" s="17">
        <v>14.5</v>
      </c>
      <c r="F11" s="17">
        <v>18.5</v>
      </c>
      <c r="G11" s="17">
        <v>16.5</v>
      </c>
      <c r="H11" s="9"/>
      <c r="I11" s="9"/>
      <c r="K11" s="1">
        <f>C11*4-C12*4</f>
        <v>40</v>
      </c>
    </row>
    <row r="12" spans="1:11" s="1" customFormat="1" x14ac:dyDescent="0.25">
      <c r="A12" s="35">
        <f>A11+1</f>
        <v>3</v>
      </c>
      <c r="B12" s="21" t="s">
        <v>0</v>
      </c>
      <c r="C12" s="17">
        <v>2.5</v>
      </c>
      <c r="D12" s="17">
        <v>2.5</v>
      </c>
      <c r="E12" s="17">
        <v>2.5</v>
      </c>
      <c r="F12" s="17">
        <v>3</v>
      </c>
      <c r="G12" s="17">
        <v>3</v>
      </c>
      <c r="H12" s="9"/>
      <c r="I12" s="9"/>
    </row>
    <row r="13" spans="1:11" s="1" customFormat="1" x14ac:dyDescent="0.25">
      <c r="A13" s="35">
        <f>A12+1</f>
        <v>4</v>
      </c>
      <c r="B13" s="7" t="s">
        <v>1</v>
      </c>
      <c r="C13" s="17">
        <v>3</v>
      </c>
      <c r="D13" s="17">
        <v>3</v>
      </c>
      <c r="E13" s="17">
        <v>3</v>
      </c>
      <c r="F13" s="17">
        <v>4</v>
      </c>
      <c r="G13" s="17">
        <v>3</v>
      </c>
      <c r="H13" s="9"/>
      <c r="I13" s="9"/>
    </row>
    <row r="14" spans="1:11" s="1" customFormat="1" x14ac:dyDescent="0.25">
      <c r="A14" s="35">
        <f t="shared" ref="A14:A16" si="0">A13+1</f>
        <v>5</v>
      </c>
      <c r="B14" s="7" t="s">
        <v>2</v>
      </c>
      <c r="C14" s="17">
        <v>3</v>
      </c>
      <c r="D14" s="17">
        <v>3</v>
      </c>
      <c r="E14" s="17">
        <v>3</v>
      </c>
      <c r="F14" s="17">
        <v>4</v>
      </c>
      <c r="G14" s="17">
        <v>3</v>
      </c>
      <c r="H14" s="9"/>
      <c r="I14" s="9"/>
    </row>
    <row r="15" spans="1:11" s="1" customFormat="1" ht="34.5" x14ac:dyDescent="0.25">
      <c r="A15" s="35">
        <f t="shared" si="0"/>
        <v>6</v>
      </c>
      <c r="B15" s="7" t="s">
        <v>71</v>
      </c>
      <c r="C15" s="17">
        <v>3.5</v>
      </c>
      <c r="D15" s="17">
        <v>4.5</v>
      </c>
      <c r="E15" s="17">
        <v>5.5</v>
      </c>
      <c r="F15" s="17">
        <v>7</v>
      </c>
      <c r="G15" s="17">
        <v>7</v>
      </c>
      <c r="H15" s="9"/>
      <c r="I15" s="9"/>
    </row>
    <row r="16" spans="1:11" s="1" customFormat="1" x14ac:dyDescent="0.25">
      <c r="A16" s="35">
        <f t="shared" si="0"/>
        <v>7</v>
      </c>
      <c r="B16" s="7" t="s">
        <v>57</v>
      </c>
      <c r="C16" s="17">
        <v>0.5</v>
      </c>
      <c r="D16" s="17">
        <v>0.5</v>
      </c>
      <c r="E16" s="17">
        <v>0.5</v>
      </c>
      <c r="F16" s="17">
        <v>0.5</v>
      </c>
      <c r="G16" s="17">
        <v>0.5</v>
      </c>
      <c r="H16" s="9"/>
      <c r="I16" s="9"/>
    </row>
    <row r="17" spans="1:9" s="1" customFormat="1" ht="17.45" customHeight="1" x14ac:dyDescent="0.25">
      <c r="A17" s="36"/>
      <c r="B17" s="7"/>
      <c r="C17" s="17"/>
      <c r="D17" s="17"/>
      <c r="E17" s="17"/>
      <c r="F17" s="17"/>
      <c r="G17" s="17"/>
      <c r="H17" s="9"/>
      <c r="I17" s="9"/>
    </row>
    <row r="18" spans="1:9" s="1" customFormat="1" x14ac:dyDescent="0.25">
      <c r="A18" s="35">
        <f>A16+1</f>
        <v>8</v>
      </c>
      <c r="B18" s="10" t="s">
        <v>70</v>
      </c>
      <c r="C18" s="17">
        <v>7</v>
      </c>
      <c r="D18" s="17">
        <v>9</v>
      </c>
      <c r="E18" s="17">
        <v>11</v>
      </c>
      <c r="F18" s="17">
        <v>14</v>
      </c>
      <c r="G18" s="17">
        <v>13</v>
      </c>
      <c r="H18" s="9"/>
      <c r="I18" s="9"/>
    </row>
    <row r="19" spans="1:9" s="1" customFormat="1" ht="20.45" customHeight="1" x14ac:dyDescent="0.25">
      <c r="A19" s="36"/>
      <c r="B19" s="29" t="s">
        <v>69</v>
      </c>
      <c r="C19" s="26"/>
      <c r="D19" s="26"/>
      <c r="E19" s="26"/>
      <c r="F19" s="26"/>
      <c r="G19" s="27"/>
      <c r="H19" s="9"/>
      <c r="I19" s="9"/>
    </row>
    <row r="20" spans="1:9" s="1" customFormat="1" ht="21" customHeight="1" x14ac:dyDescent="0.25">
      <c r="A20" s="35">
        <f>A18+1</f>
        <v>9</v>
      </c>
      <c r="B20" s="7" t="s">
        <v>58</v>
      </c>
      <c r="C20" s="17">
        <v>18</v>
      </c>
      <c r="D20" s="17">
        <v>20</v>
      </c>
      <c r="E20" s="17">
        <v>20</v>
      </c>
      <c r="F20" s="17">
        <v>25</v>
      </c>
      <c r="G20" s="17">
        <v>25</v>
      </c>
      <c r="H20" s="9"/>
      <c r="I20" s="9"/>
    </row>
    <row r="21" spans="1:9" s="1" customFormat="1" x14ac:dyDescent="0.25">
      <c r="A21" s="35">
        <f>A20+1</f>
        <v>10</v>
      </c>
      <c r="B21" s="7" t="s">
        <v>59</v>
      </c>
      <c r="C21" s="17">
        <v>19</v>
      </c>
      <c r="D21" s="17">
        <v>21</v>
      </c>
      <c r="E21" s="17">
        <v>21</v>
      </c>
      <c r="F21" s="17">
        <v>26</v>
      </c>
      <c r="G21" s="17">
        <v>26</v>
      </c>
      <c r="H21" s="9"/>
      <c r="I21" s="9"/>
    </row>
    <row r="22" spans="1:9" s="1" customFormat="1" ht="31.15" customHeight="1" x14ac:dyDescent="0.25">
      <c r="A22" s="35">
        <f t="shared" ref="A22:A26" si="1">A21+1</f>
        <v>11</v>
      </c>
      <c r="B22" s="7" t="s">
        <v>67</v>
      </c>
      <c r="C22" s="17">
        <v>18</v>
      </c>
      <c r="D22" s="17">
        <v>20</v>
      </c>
      <c r="E22" s="17">
        <v>20</v>
      </c>
      <c r="F22" s="17">
        <v>25</v>
      </c>
      <c r="G22" s="17">
        <v>25</v>
      </c>
      <c r="H22" s="9"/>
      <c r="I22" s="9"/>
    </row>
    <row r="23" spans="1:9" s="1" customFormat="1" ht="37.5" x14ac:dyDescent="0.25">
      <c r="A23" s="35">
        <f t="shared" si="1"/>
        <v>12</v>
      </c>
      <c r="B23" s="25" t="s">
        <v>68</v>
      </c>
      <c r="C23" s="17">
        <v>22</v>
      </c>
      <c r="D23" s="17">
        <v>25</v>
      </c>
      <c r="E23" s="17">
        <v>25</v>
      </c>
      <c r="F23" s="17">
        <v>30</v>
      </c>
      <c r="G23" s="17">
        <v>30</v>
      </c>
      <c r="H23" s="9"/>
      <c r="I23" s="9"/>
    </row>
    <row r="24" spans="1:9" s="1" customFormat="1" ht="37.5" x14ac:dyDescent="0.25">
      <c r="A24" s="35">
        <f t="shared" si="1"/>
        <v>13</v>
      </c>
      <c r="B24" s="20" t="s">
        <v>73</v>
      </c>
      <c r="C24" s="17">
        <v>22</v>
      </c>
      <c r="D24" s="17">
        <v>25</v>
      </c>
      <c r="E24" s="17">
        <v>25</v>
      </c>
      <c r="F24" s="17">
        <v>30</v>
      </c>
      <c r="G24" s="17">
        <v>30</v>
      </c>
      <c r="H24" s="9"/>
      <c r="I24" s="9"/>
    </row>
    <row r="25" spans="1:9" s="1" customFormat="1" ht="50.45" customHeight="1" x14ac:dyDescent="0.25">
      <c r="A25" s="35">
        <f t="shared" si="1"/>
        <v>14</v>
      </c>
      <c r="B25" s="20" t="s">
        <v>75</v>
      </c>
      <c r="C25" s="17">
        <v>8</v>
      </c>
      <c r="D25" s="17">
        <v>8</v>
      </c>
      <c r="E25" s="17">
        <v>8</v>
      </c>
      <c r="F25" s="17">
        <v>8</v>
      </c>
      <c r="G25" s="17">
        <v>8</v>
      </c>
      <c r="H25" s="9"/>
      <c r="I25" s="9"/>
    </row>
    <row r="26" spans="1:9" s="1" customFormat="1" ht="56.25" x14ac:dyDescent="0.25">
      <c r="A26" s="35">
        <f t="shared" si="1"/>
        <v>15</v>
      </c>
      <c r="B26" s="7" t="s">
        <v>77</v>
      </c>
      <c r="C26" s="17">
        <v>8</v>
      </c>
      <c r="D26" s="17">
        <v>8</v>
      </c>
      <c r="E26" s="17">
        <v>8</v>
      </c>
      <c r="F26" s="17">
        <v>8</v>
      </c>
      <c r="G26" s="17">
        <v>8</v>
      </c>
      <c r="H26" s="9"/>
      <c r="I26" s="9"/>
    </row>
    <row r="27" spans="1:9" s="1" customFormat="1" ht="18.600000000000001" customHeight="1" x14ac:dyDescent="0.25">
      <c r="A27" s="36"/>
      <c r="B27" s="7"/>
      <c r="C27" s="17"/>
      <c r="D27" s="17"/>
      <c r="E27" s="17"/>
      <c r="F27" s="17"/>
      <c r="G27" s="17"/>
      <c r="H27" s="9"/>
      <c r="I27" s="9"/>
    </row>
    <row r="28" spans="1:9" s="1" customFormat="1" x14ac:dyDescent="0.25">
      <c r="A28" s="35">
        <f>A26+1</f>
        <v>16</v>
      </c>
      <c r="B28" s="7" t="s">
        <v>46</v>
      </c>
      <c r="C28" s="17">
        <v>4</v>
      </c>
      <c r="D28" s="17">
        <v>4</v>
      </c>
      <c r="E28" s="17">
        <v>4</v>
      </c>
      <c r="F28" s="17">
        <v>4</v>
      </c>
      <c r="G28" s="17">
        <v>4</v>
      </c>
      <c r="H28" s="9"/>
      <c r="I28" s="9"/>
    </row>
    <row r="29" spans="1:9" s="1" customFormat="1" x14ac:dyDescent="0.25">
      <c r="A29" s="35">
        <f>A28+1</f>
        <v>17</v>
      </c>
      <c r="B29" s="7" t="s">
        <v>60</v>
      </c>
      <c r="C29" s="17">
        <v>5</v>
      </c>
      <c r="D29" s="17">
        <v>5</v>
      </c>
      <c r="E29" s="17">
        <v>5</v>
      </c>
      <c r="F29" s="17">
        <v>5</v>
      </c>
      <c r="G29" s="17">
        <v>5</v>
      </c>
      <c r="H29" s="9"/>
      <c r="I29" s="9"/>
    </row>
    <row r="30" spans="1:9" s="1" customFormat="1" x14ac:dyDescent="0.25">
      <c r="A30" s="35">
        <f t="shared" ref="A30:A34" si="2">A29+1</f>
        <v>18</v>
      </c>
      <c r="B30" s="7" t="s">
        <v>47</v>
      </c>
      <c r="C30" s="17">
        <v>3</v>
      </c>
      <c r="D30" s="17">
        <v>3</v>
      </c>
      <c r="E30" s="17">
        <v>3</v>
      </c>
      <c r="F30" s="17">
        <v>3</v>
      </c>
      <c r="G30" s="17">
        <v>3</v>
      </c>
      <c r="H30" s="9"/>
      <c r="I30" s="9"/>
    </row>
    <row r="31" spans="1:9" s="1" customFormat="1" ht="34.5" x14ac:dyDescent="0.25">
      <c r="A31" s="35">
        <f t="shared" si="2"/>
        <v>19</v>
      </c>
      <c r="B31" s="7" t="s">
        <v>48</v>
      </c>
      <c r="C31" s="17">
        <v>7</v>
      </c>
      <c r="D31" s="17">
        <v>7</v>
      </c>
      <c r="E31" s="17">
        <v>7</v>
      </c>
      <c r="F31" s="17">
        <v>7</v>
      </c>
      <c r="G31" s="17">
        <v>7</v>
      </c>
      <c r="H31" s="9"/>
      <c r="I31" s="9"/>
    </row>
    <row r="32" spans="1:9" s="1" customFormat="1" ht="37.5" x14ac:dyDescent="0.25">
      <c r="A32" s="35">
        <f t="shared" si="2"/>
        <v>20</v>
      </c>
      <c r="B32" s="20" t="s">
        <v>49</v>
      </c>
      <c r="C32" s="17">
        <v>2</v>
      </c>
      <c r="D32" s="17">
        <v>2</v>
      </c>
      <c r="E32" s="17">
        <v>2</v>
      </c>
      <c r="F32" s="17">
        <v>2</v>
      </c>
      <c r="G32" s="17">
        <v>2</v>
      </c>
      <c r="H32" s="9"/>
      <c r="I32" s="9"/>
    </row>
    <row r="33" spans="1:9" s="1" customFormat="1" ht="37.5" x14ac:dyDescent="0.25">
      <c r="A33" s="35">
        <f t="shared" si="2"/>
        <v>21</v>
      </c>
      <c r="B33" s="7" t="s">
        <v>45</v>
      </c>
      <c r="C33" s="17">
        <v>0.5</v>
      </c>
      <c r="D33" s="17">
        <v>0.5</v>
      </c>
      <c r="E33" s="17">
        <v>0.5</v>
      </c>
      <c r="F33" s="17">
        <v>0.5</v>
      </c>
      <c r="G33" s="17">
        <v>0.5</v>
      </c>
      <c r="H33" s="9"/>
      <c r="I33" s="9"/>
    </row>
    <row r="34" spans="1:9" x14ac:dyDescent="0.3">
      <c r="A34" s="35">
        <f t="shared" si="2"/>
        <v>22</v>
      </c>
      <c r="B34" s="28" t="s">
        <v>76</v>
      </c>
      <c r="C34" s="17">
        <v>10</v>
      </c>
      <c r="D34" s="17">
        <v>10</v>
      </c>
      <c r="E34" s="17">
        <v>10</v>
      </c>
      <c r="F34" s="17">
        <v>10</v>
      </c>
      <c r="G34" s="17">
        <v>10</v>
      </c>
    </row>
  </sheetData>
  <sheetProtection algorithmName="SHA-512" hashValue="sKCL43w1qhM+NHnEmRJ7iPXH+x7/aM5Q7G1mzjNIuCD0jRVA9ZL3ue8L4XwDOBdS6kUF0tDEylhoU9Rh8zf4QQ==" saltValue="xDcVRPOWjHKphd0VmA91ig==" spinCount="100000" sheet="1" objects="1" scenarios="1"/>
  <mergeCells count="2">
    <mergeCell ref="A5:C5"/>
    <mergeCell ref="A6:C6"/>
  </mergeCells>
  <pageMargins left="0.65" right="0" top="0.23622047244094491" bottom="0.19685039370078741" header="0.19685039370078741" footer="0.19685039370078741"/>
  <pageSetup paperSize="9" scale="83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J46"/>
  <sheetViews>
    <sheetView workbookViewId="0">
      <selection activeCell="F8" sqref="F8"/>
    </sheetView>
  </sheetViews>
  <sheetFormatPr defaultRowHeight="15" x14ac:dyDescent="0.25"/>
  <cols>
    <col min="1" max="1" width="1" customWidth="1"/>
    <col min="2" max="2" width="48.7109375" customWidth="1"/>
  </cols>
  <sheetData>
    <row r="1" spans="2:10" s="1" customFormat="1" ht="37.5" x14ac:dyDescent="0.25">
      <c r="B1" s="19" t="s">
        <v>56</v>
      </c>
      <c r="C1" s="16"/>
      <c r="D1" s="16"/>
      <c r="E1" s="17"/>
      <c r="F1" s="16"/>
      <c r="G1" s="16"/>
      <c r="H1" s="17"/>
      <c r="I1" s="9">
        <f t="shared" ref="I1:I8" si="0">C1+D1</f>
        <v>0</v>
      </c>
      <c r="J1" s="9">
        <f t="shared" ref="J1:J8" si="1">F1+G1</f>
        <v>0</v>
      </c>
    </row>
    <row r="2" spans="2:10" s="1" customFormat="1" ht="18.75" x14ac:dyDescent="0.25">
      <c r="B2" s="7" t="s">
        <v>19</v>
      </c>
      <c r="C2" s="16">
        <f t="shared" ref="C2:C8" si="2">ROUND(E2*100/120,2)</f>
        <v>2.08</v>
      </c>
      <c r="D2" s="16">
        <f t="shared" ref="D2:D8" si="3">ROUND(C2*0.2,2)</f>
        <v>0.42</v>
      </c>
      <c r="E2" s="17">
        <v>2.5</v>
      </c>
      <c r="F2" s="16">
        <f t="shared" ref="F2:F8" si="4">ROUND(H2*100/120,2)</f>
        <v>2.08</v>
      </c>
      <c r="G2" s="16">
        <f t="shared" ref="G2:G8" si="5">ROUND(F2*0.2,2)</f>
        <v>0.42</v>
      </c>
      <c r="H2" s="17">
        <v>2.5</v>
      </c>
      <c r="I2" s="9">
        <f t="shared" si="0"/>
        <v>2.5</v>
      </c>
      <c r="J2" s="9">
        <f t="shared" si="1"/>
        <v>2.5</v>
      </c>
    </row>
    <row r="3" spans="2:10" s="1" customFormat="1" ht="37.5" x14ac:dyDescent="0.25">
      <c r="B3" s="7" t="s">
        <v>50</v>
      </c>
      <c r="C3" s="16">
        <f t="shared" si="2"/>
        <v>16.670000000000002</v>
      </c>
      <c r="D3" s="16">
        <f t="shared" si="3"/>
        <v>3.33</v>
      </c>
      <c r="E3" s="17">
        <v>20</v>
      </c>
      <c r="F3" s="16">
        <f t="shared" si="4"/>
        <v>16.670000000000002</v>
      </c>
      <c r="G3" s="16">
        <f t="shared" si="5"/>
        <v>3.33</v>
      </c>
      <c r="H3" s="17">
        <v>20</v>
      </c>
      <c r="I3" s="9">
        <f t="shared" si="0"/>
        <v>20</v>
      </c>
      <c r="J3" s="9">
        <f t="shared" si="1"/>
        <v>20</v>
      </c>
    </row>
    <row r="4" spans="2:10" s="1" customFormat="1" ht="37.5" x14ac:dyDescent="0.25">
      <c r="B4" s="7" t="s">
        <v>51</v>
      </c>
      <c r="C4" s="16">
        <f t="shared" si="2"/>
        <v>25</v>
      </c>
      <c r="D4" s="16">
        <f t="shared" si="3"/>
        <v>5</v>
      </c>
      <c r="E4" s="17">
        <v>30</v>
      </c>
      <c r="F4" s="16">
        <f t="shared" si="4"/>
        <v>25</v>
      </c>
      <c r="G4" s="16">
        <f t="shared" si="5"/>
        <v>5</v>
      </c>
      <c r="H4" s="17">
        <v>30</v>
      </c>
      <c r="I4" s="9">
        <f t="shared" si="0"/>
        <v>30</v>
      </c>
      <c r="J4" s="9">
        <f t="shared" si="1"/>
        <v>30</v>
      </c>
    </row>
    <row r="5" spans="2:10" s="1" customFormat="1" ht="37.5" x14ac:dyDescent="0.25">
      <c r="B5" s="7" t="s">
        <v>52</v>
      </c>
      <c r="C5" s="16">
        <f t="shared" si="2"/>
        <v>33.33</v>
      </c>
      <c r="D5" s="16">
        <f t="shared" si="3"/>
        <v>6.67</v>
      </c>
      <c r="E5" s="17">
        <v>40</v>
      </c>
      <c r="F5" s="16">
        <f t="shared" si="4"/>
        <v>33.33</v>
      </c>
      <c r="G5" s="16">
        <f t="shared" si="5"/>
        <v>6.67</v>
      </c>
      <c r="H5" s="17">
        <v>40</v>
      </c>
      <c r="I5" s="9">
        <f t="shared" si="0"/>
        <v>40</v>
      </c>
      <c r="J5" s="9">
        <f t="shared" si="1"/>
        <v>40</v>
      </c>
    </row>
    <row r="6" spans="2:10" s="1" customFormat="1" ht="37.5" x14ac:dyDescent="0.25">
      <c r="B6" s="7" t="s">
        <v>53</v>
      </c>
      <c r="C6" s="16">
        <f t="shared" si="2"/>
        <v>33.33</v>
      </c>
      <c r="D6" s="16">
        <f t="shared" si="3"/>
        <v>6.67</v>
      </c>
      <c r="E6" s="17">
        <v>40</v>
      </c>
      <c r="F6" s="16">
        <f t="shared" si="4"/>
        <v>33.33</v>
      </c>
      <c r="G6" s="16">
        <f t="shared" si="5"/>
        <v>6.67</v>
      </c>
      <c r="H6" s="17">
        <v>40</v>
      </c>
      <c r="I6" s="9">
        <f t="shared" si="0"/>
        <v>40</v>
      </c>
      <c r="J6" s="9">
        <f t="shared" si="1"/>
        <v>40</v>
      </c>
    </row>
    <row r="7" spans="2:10" s="1" customFormat="1" ht="37.5" x14ac:dyDescent="0.25">
      <c r="B7" s="7" t="s">
        <v>54</v>
      </c>
      <c r="C7" s="16">
        <f t="shared" si="2"/>
        <v>50</v>
      </c>
      <c r="D7" s="16">
        <f t="shared" si="3"/>
        <v>10</v>
      </c>
      <c r="E7" s="17">
        <v>60</v>
      </c>
      <c r="F7" s="16">
        <f t="shared" si="4"/>
        <v>50</v>
      </c>
      <c r="G7" s="16">
        <f t="shared" si="5"/>
        <v>10</v>
      </c>
      <c r="H7" s="17">
        <v>60</v>
      </c>
      <c r="I7" s="9">
        <f t="shared" si="0"/>
        <v>60</v>
      </c>
      <c r="J7" s="9">
        <f t="shared" si="1"/>
        <v>60</v>
      </c>
    </row>
    <row r="8" spans="2:10" s="1" customFormat="1" ht="37.5" x14ac:dyDescent="0.25">
      <c r="B8" s="7" t="s">
        <v>55</v>
      </c>
      <c r="C8" s="16">
        <f t="shared" si="2"/>
        <v>83.33</v>
      </c>
      <c r="D8" s="16">
        <f t="shared" si="3"/>
        <v>16.670000000000002</v>
      </c>
      <c r="E8" s="17">
        <v>100</v>
      </c>
      <c r="F8" s="16">
        <f t="shared" si="4"/>
        <v>83.33</v>
      </c>
      <c r="G8" s="16">
        <f t="shared" si="5"/>
        <v>16.670000000000002</v>
      </c>
      <c r="H8" s="17">
        <v>100</v>
      </c>
      <c r="I8" s="9">
        <f t="shared" si="0"/>
        <v>100</v>
      </c>
      <c r="J8" s="9">
        <f t="shared" si="1"/>
        <v>100</v>
      </c>
    </row>
    <row r="9" spans="2:10" s="1" customFormat="1" ht="18.75" x14ac:dyDescent="0.25">
      <c r="B9" s="7"/>
      <c r="C9" s="18"/>
      <c r="D9" s="18"/>
      <c r="E9" s="17"/>
      <c r="F9" s="18"/>
      <c r="G9" s="18"/>
      <c r="H9" s="17"/>
      <c r="I9" s="9"/>
      <c r="J9" s="9"/>
    </row>
    <row r="10" spans="2:10" s="1" customFormat="1" ht="18.75" x14ac:dyDescent="0.25">
      <c r="B10" s="7" t="s">
        <v>43</v>
      </c>
      <c r="C10" s="18"/>
      <c r="D10" s="18"/>
      <c r="E10" s="17"/>
      <c r="F10" s="18"/>
      <c r="G10" s="18"/>
      <c r="H10" s="17"/>
      <c r="I10" s="9"/>
      <c r="J10" s="9"/>
    </row>
    <row r="11" spans="2:10" s="1" customFormat="1" ht="37.5" x14ac:dyDescent="0.25">
      <c r="B11" s="7" t="s">
        <v>3</v>
      </c>
      <c r="C11" s="18"/>
      <c r="D11" s="18"/>
      <c r="E11" s="17"/>
      <c r="F11" s="18"/>
      <c r="G11" s="18"/>
      <c r="H11" s="17"/>
      <c r="I11" s="9"/>
      <c r="J11" s="9"/>
    </row>
    <row r="12" spans="2:10" s="1" customFormat="1" ht="18.75" x14ac:dyDescent="0.25">
      <c r="B12" s="7" t="s">
        <v>4</v>
      </c>
      <c r="C12" s="18"/>
      <c r="D12" s="18"/>
      <c r="E12" s="17"/>
      <c r="F12" s="18"/>
      <c r="G12" s="18"/>
      <c r="H12" s="17"/>
      <c r="I12" s="9"/>
      <c r="J12" s="9"/>
    </row>
    <row r="13" spans="2:10" s="1" customFormat="1" ht="18.75" x14ac:dyDescent="0.25">
      <c r="B13" s="7" t="s">
        <v>5</v>
      </c>
      <c r="C13" s="18"/>
      <c r="D13" s="18"/>
      <c r="E13" s="17"/>
      <c r="F13" s="18"/>
      <c r="G13" s="18"/>
      <c r="H13" s="17"/>
      <c r="I13" s="9"/>
      <c r="J13" s="9"/>
    </row>
    <row r="14" spans="2:10" s="1" customFormat="1" ht="18.75" x14ac:dyDescent="0.25">
      <c r="B14" s="7" t="s">
        <v>6</v>
      </c>
      <c r="C14" s="18"/>
      <c r="D14" s="18"/>
      <c r="E14" s="17"/>
      <c r="F14" s="18"/>
      <c r="G14" s="18"/>
      <c r="H14" s="17"/>
      <c r="I14" s="9"/>
      <c r="J14" s="9"/>
    </row>
    <row r="15" spans="2:10" s="1" customFormat="1" ht="18.75" x14ac:dyDescent="0.25">
      <c r="B15" s="7" t="s">
        <v>7</v>
      </c>
      <c r="C15" s="18"/>
      <c r="D15" s="18"/>
      <c r="E15" s="17"/>
      <c r="F15" s="18"/>
      <c r="G15" s="18"/>
      <c r="H15" s="17"/>
      <c r="I15" s="9"/>
      <c r="J15" s="9"/>
    </row>
    <row r="16" spans="2:10" s="1" customFormat="1" ht="18.75" x14ac:dyDescent="0.25">
      <c r="B16" s="7" t="s">
        <v>8</v>
      </c>
      <c r="C16" s="18"/>
      <c r="D16" s="18"/>
      <c r="E16" s="17"/>
      <c r="F16" s="18"/>
      <c r="G16" s="18"/>
      <c r="H16" s="17"/>
      <c r="I16" s="9"/>
      <c r="J16" s="9"/>
    </row>
    <row r="17" spans="2:10" s="1" customFormat="1" ht="18.75" x14ac:dyDescent="0.25">
      <c r="B17" s="7" t="s">
        <v>9</v>
      </c>
      <c r="C17" s="18"/>
      <c r="D17" s="18"/>
      <c r="E17" s="17"/>
      <c r="F17" s="18"/>
      <c r="G17" s="18"/>
      <c r="H17" s="17"/>
      <c r="I17" s="9"/>
      <c r="J17" s="9"/>
    </row>
    <row r="18" spans="2:10" s="1" customFormat="1" ht="18.75" x14ac:dyDescent="0.25">
      <c r="B18" s="7" t="s">
        <v>10</v>
      </c>
      <c r="C18" s="18"/>
      <c r="D18" s="18"/>
      <c r="E18" s="17"/>
      <c r="F18" s="18"/>
      <c r="G18" s="18"/>
      <c r="H18" s="17"/>
      <c r="I18" s="9"/>
      <c r="J18" s="9"/>
    </row>
    <row r="19" spans="2:10" s="1" customFormat="1" ht="18.75" x14ac:dyDescent="0.25">
      <c r="B19" s="7" t="s">
        <v>11</v>
      </c>
      <c r="C19" s="18"/>
      <c r="D19" s="18"/>
      <c r="E19" s="17"/>
      <c r="F19" s="18"/>
      <c r="G19" s="18"/>
      <c r="H19" s="17"/>
      <c r="I19" s="9"/>
      <c r="J19" s="9"/>
    </row>
    <row r="20" spans="2:10" s="1" customFormat="1" ht="18.75" x14ac:dyDescent="0.25">
      <c r="B20" s="7" t="s">
        <v>12</v>
      </c>
      <c r="C20" s="18"/>
      <c r="D20" s="18"/>
      <c r="E20" s="17"/>
      <c r="F20" s="18"/>
      <c r="G20" s="18"/>
      <c r="H20" s="17"/>
    </row>
    <row r="21" spans="2:10" s="1" customFormat="1" ht="37.5" x14ac:dyDescent="0.25">
      <c r="B21" s="7" t="s">
        <v>13</v>
      </c>
      <c r="C21" s="18"/>
      <c r="D21" s="18"/>
      <c r="E21" s="17"/>
      <c r="F21" s="18"/>
      <c r="G21" s="18"/>
      <c r="H21" s="17"/>
    </row>
    <row r="22" spans="2:10" s="1" customFormat="1" ht="18.75" x14ac:dyDescent="0.25">
      <c r="B22" s="7" t="s">
        <v>14</v>
      </c>
      <c r="C22" s="18"/>
      <c r="D22" s="18"/>
      <c r="E22" s="17"/>
      <c r="F22" s="18"/>
      <c r="G22" s="18"/>
      <c r="H22" s="17"/>
    </row>
    <row r="23" spans="2:10" s="1" customFormat="1" ht="18.75" x14ac:dyDescent="0.25">
      <c r="B23" s="7" t="s">
        <v>36</v>
      </c>
      <c r="C23" s="18"/>
      <c r="D23" s="18"/>
      <c r="E23" s="17"/>
      <c r="F23" s="18"/>
      <c r="G23" s="18"/>
      <c r="H23" s="17"/>
    </row>
    <row r="24" spans="2:10" s="1" customFormat="1" ht="56.25" x14ac:dyDescent="0.25">
      <c r="B24" s="7" t="s">
        <v>16</v>
      </c>
      <c r="C24" s="18"/>
      <c r="D24" s="18"/>
      <c r="E24" s="17"/>
      <c r="F24" s="18"/>
      <c r="G24" s="18"/>
      <c r="H24" s="17"/>
    </row>
    <row r="25" spans="2:10" s="1" customFormat="1" ht="37.5" x14ac:dyDescent="0.25">
      <c r="B25" s="7" t="s">
        <v>15</v>
      </c>
      <c r="C25" s="18"/>
      <c r="D25" s="18"/>
      <c r="E25" s="17"/>
      <c r="F25" s="18"/>
      <c r="G25" s="18"/>
      <c r="H25" s="17"/>
    </row>
    <row r="26" spans="2:10" s="1" customFormat="1" ht="18.75" x14ac:dyDescent="0.25">
      <c r="B26" s="7" t="s">
        <v>17</v>
      </c>
      <c r="C26" s="18"/>
      <c r="D26" s="18"/>
      <c r="E26" s="17"/>
      <c r="F26" s="18"/>
      <c r="G26" s="18"/>
      <c r="H26" s="17"/>
    </row>
    <row r="27" spans="2:10" s="1" customFormat="1" ht="18.75" x14ac:dyDescent="0.25">
      <c r="B27" s="7" t="s">
        <v>18</v>
      </c>
      <c r="C27" s="18"/>
      <c r="D27" s="18"/>
      <c r="E27" s="17"/>
      <c r="F27" s="18"/>
      <c r="G27" s="18"/>
      <c r="H27" s="17"/>
    </row>
    <row r="28" spans="2:10" s="1" customFormat="1" ht="18.75" x14ac:dyDescent="0.25">
      <c r="B28" s="7" t="s">
        <v>19</v>
      </c>
      <c r="C28" s="18"/>
      <c r="D28" s="18"/>
      <c r="E28" s="17"/>
      <c r="F28" s="18"/>
      <c r="G28" s="18"/>
      <c r="H28" s="17"/>
    </row>
    <row r="29" spans="2:10" s="1" customFormat="1" ht="37.5" x14ac:dyDescent="0.25">
      <c r="B29" s="7" t="s">
        <v>20</v>
      </c>
      <c r="C29" s="18"/>
      <c r="D29" s="18"/>
      <c r="E29" s="17"/>
      <c r="F29" s="18"/>
      <c r="G29" s="18"/>
      <c r="H29" s="17"/>
    </row>
    <row r="30" spans="2:10" s="1" customFormat="1" ht="37.5" x14ac:dyDescent="0.25">
      <c r="B30" s="7" t="s">
        <v>21</v>
      </c>
      <c r="C30" s="18"/>
      <c r="D30" s="18"/>
      <c r="E30" s="17"/>
      <c r="F30" s="18"/>
      <c r="G30" s="18"/>
      <c r="H30" s="17"/>
    </row>
    <row r="31" spans="2:10" s="1" customFormat="1" ht="37.9" customHeight="1" x14ac:dyDescent="0.25">
      <c r="B31" s="7" t="s">
        <v>22</v>
      </c>
      <c r="C31" s="18"/>
      <c r="D31" s="18"/>
      <c r="E31" s="17"/>
      <c r="F31" s="18"/>
      <c r="G31" s="18"/>
      <c r="H31" s="17"/>
    </row>
    <row r="32" spans="2:10" s="1" customFormat="1" ht="18.75" x14ac:dyDescent="0.25">
      <c r="B32" s="7" t="s">
        <v>23</v>
      </c>
      <c r="C32" s="18"/>
      <c r="D32" s="18"/>
      <c r="E32" s="17"/>
      <c r="F32" s="18"/>
      <c r="G32" s="18"/>
      <c r="H32" s="17"/>
    </row>
    <row r="33" spans="2:8" s="1" customFormat="1" ht="37.5" x14ac:dyDescent="0.25">
      <c r="B33" s="7" t="s">
        <v>24</v>
      </c>
      <c r="C33" s="18"/>
      <c r="D33" s="18"/>
      <c r="E33" s="17"/>
      <c r="F33" s="18"/>
      <c r="G33" s="18"/>
      <c r="H33" s="17"/>
    </row>
    <row r="34" spans="2:8" s="1" customFormat="1" ht="56.25" x14ac:dyDescent="0.25">
      <c r="B34" s="7" t="s">
        <v>25</v>
      </c>
      <c r="C34" s="18"/>
      <c r="D34" s="18"/>
      <c r="E34" s="17"/>
      <c r="F34" s="18"/>
      <c r="G34" s="18"/>
      <c r="H34" s="17"/>
    </row>
    <row r="35" spans="2:8" s="1" customFormat="1" ht="37.5" x14ac:dyDescent="0.25">
      <c r="B35" s="7" t="s">
        <v>26</v>
      </c>
      <c r="C35" s="18"/>
      <c r="D35" s="18"/>
      <c r="E35" s="17"/>
      <c r="F35" s="18"/>
      <c r="G35" s="18"/>
      <c r="H35" s="17"/>
    </row>
    <row r="36" spans="2:8" s="1" customFormat="1" ht="18.75" x14ac:dyDescent="0.25">
      <c r="B36" s="7" t="s">
        <v>27</v>
      </c>
      <c r="C36" s="18"/>
      <c r="D36" s="18"/>
      <c r="E36" s="17"/>
      <c r="F36" s="18"/>
      <c r="G36" s="18"/>
      <c r="H36" s="17"/>
    </row>
    <row r="37" spans="2:8" s="1" customFormat="1" ht="18.75" x14ac:dyDescent="0.25">
      <c r="B37" s="7" t="s">
        <v>28</v>
      </c>
      <c r="C37" s="18"/>
      <c r="D37" s="18"/>
      <c r="E37" s="17"/>
      <c r="F37" s="18"/>
      <c r="G37" s="18"/>
      <c r="H37" s="17"/>
    </row>
    <row r="38" spans="2:8" s="1" customFormat="1" ht="18.75" x14ac:dyDescent="0.25">
      <c r="B38" s="7" t="s">
        <v>29</v>
      </c>
      <c r="C38" s="18"/>
      <c r="D38" s="18"/>
      <c r="E38" s="17"/>
      <c r="F38" s="18"/>
      <c r="G38" s="18"/>
      <c r="H38" s="17"/>
    </row>
    <row r="39" spans="2:8" s="1" customFormat="1" ht="37.5" x14ac:dyDescent="0.25">
      <c r="B39" s="7" t="s">
        <v>30</v>
      </c>
      <c r="C39" s="18"/>
      <c r="D39" s="18"/>
      <c r="E39" s="17"/>
      <c r="F39" s="18"/>
      <c r="G39" s="18"/>
      <c r="H39" s="17"/>
    </row>
    <row r="40" spans="2:8" s="1" customFormat="1" ht="18.75" x14ac:dyDescent="0.25">
      <c r="B40" s="7" t="s">
        <v>31</v>
      </c>
      <c r="C40" s="18"/>
      <c r="D40" s="18"/>
      <c r="E40" s="17"/>
      <c r="F40" s="18"/>
      <c r="G40" s="18"/>
      <c r="H40" s="17"/>
    </row>
    <row r="41" spans="2:8" s="1" customFormat="1" ht="18.75" x14ac:dyDescent="0.25">
      <c r="B41" s="7" t="s">
        <v>32</v>
      </c>
      <c r="C41" s="18"/>
      <c r="D41" s="18"/>
      <c r="E41" s="17"/>
      <c r="F41" s="18"/>
      <c r="G41" s="18"/>
      <c r="H41" s="17"/>
    </row>
    <row r="42" spans="2:8" s="1" customFormat="1" ht="18.75" x14ac:dyDescent="0.25">
      <c r="B42" s="7" t="s">
        <v>33</v>
      </c>
      <c r="C42" s="18"/>
      <c r="D42" s="18"/>
      <c r="E42" s="17"/>
      <c r="F42" s="18"/>
      <c r="G42" s="18"/>
      <c r="H42" s="17"/>
    </row>
    <row r="43" spans="2:8" s="1" customFormat="1" ht="18.75" x14ac:dyDescent="0.25">
      <c r="B43" s="7" t="s">
        <v>14</v>
      </c>
      <c r="C43" s="18"/>
      <c r="D43" s="18"/>
      <c r="E43" s="17"/>
      <c r="F43" s="18"/>
      <c r="G43" s="18"/>
      <c r="H43" s="17"/>
    </row>
    <row r="44" spans="2:8" s="1" customFormat="1" ht="18.75" x14ac:dyDescent="0.25">
      <c r="B44" s="7" t="s">
        <v>34</v>
      </c>
      <c r="C44" s="18"/>
      <c r="D44" s="18"/>
      <c r="E44" s="17"/>
      <c r="F44" s="18"/>
      <c r="G44" s="18"/>
      <c r="H44" s="17"/>
    </row>
    <row r="45" spans="2:8" s="1" customFormat="1" ht="18.75" x14ac:dyDescent="0.25">
      <c r="B45" s="7" t="s">
        <v>35</v>
      </c>
      <c r="C45" s="18"/>
      <c r="D45" s="18"/>
      <c r="E45" s="17"/>
      <c r="F45" s="18"/>
      <c r="G45" s="18"/>
      <c r="H45" s="17"/>
    </row>
    <row r="46" spans="2:8" s="1" customFormat="1" ht="18.75" x14ac:dyDescent="0.25">
      <c r="B46" s="7" t="s">
        <v>36</v>
      </c>
      <c r="C46" s="18"/>
      <c r="D46" s="18"/>
      <c r="E46" s="17"/>
      <c r="F46" s="18"/>
      <c r="G46" s="18"/>
      <c r="H46" s="17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Лист1</vt:lpstr>
      <vt:lpstr>Лист2</vt:lpstr>
      <vt:lpstr>Лист4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info-oper</dc:creator>
  <cp:lastModifiedBy>Евгений Шандрик</cp:lastModifiedBy>
  <cp:lastPrinted>2026-04-22T10:56:43Z</cp:lastPrinted>
  <dcterms:created xsi:type="dcterms:W3CDTF">2025-07-29T06:15:01Z</dcterms:created>
  <dcterms:modified xsi:type="dcterms:W3CDTF">2026-05-12T18:58:04Z</dcterms:modified>
</cp:coreProperties>
</file>